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CUENTA PUBLICA 2020\"/>
    </mc:Choice>
  </mc:AlternateContent>
  <bookViews>
    <workbookView xWindow="0" yWindow="0" windowWidth="23040" windowHeight="9525" tabRatio="863" activeTab="12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ACT!$A$1:$E$221</definedName>
    <definedName name="_xlnm.Print_Area" localSheetId="10">Conciliacion_Eg!$A$1:$C$39</definedName>
    <definedName name="_xlnm.Print_Area" localSheetId="9">Conciliacion_Ig!$A$1:$C$20</definedName>
    <definedName name="_xlnm.Print_Area" localSheetId="7">EFE!$A$1:$E$80</definedName>
    <definedName name="_xlnm.Print_Area" localSheetId="1">ESF!$A$1:$I$149</definedName>
    <definedName name="_xlnm.Print_Area" localSheetId="11">Memoria!$A$1:$J$47</definedName>
    <definedName name="_xlnm.Print_Area" localSheetId="0">'Notas a los Edos Financieros'!$A$1:$E$48</definedName>
    <definedName name="_xlnm.Print_Area" localSheetId="5">VHP!$A$1:$E$27</definedName>
  </definedNames>
  <calcPr calcId="162913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<sst xmlns="http://schemas.openxmlformats.org/spreadsheetml/2006/main" count="900" uniqueCount="635">
  <si>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</si>
  <si>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</si>
  <si>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</si>
  <si>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</si>
  <si>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</si>
  <si>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</si>
  <si>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</si>
  <si>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</si>
  <si>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</si>
  <si>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</si>
  <si>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</si>
  <si>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</si>
  <si>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</si>
  <si>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</si>
  <si>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</si>
  <si>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</si>
  <si>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</si>
  <si>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</si>
  <si>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</si>
  <si>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</si>
  <si>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</si>
  <si>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</si>
  <si>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</si>
  <si>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</si>
  <si>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</si>
  <si>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</si>
  <si>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</si>
  <si>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</si>
  <si>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</si>
  <si>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</si>
  <si>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</si>
  <si>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</si>
  <si>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</si>
  <si>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</si>
  <si>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</si>
  <si>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</si>
  <si>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</si>
  <si>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</si>
  <si>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</si>
  <si>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</si>
  <si>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</si>
  <si>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</si>
  <si>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</si>
  <si>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</si>
  <si>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</si>
  <si>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</si>
  <si>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</si>
  <si>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</si>
  <si>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</si>
  <si>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</si>
  <si>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</si>
  <si>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</si>
  <si>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</si>
  <si>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</si>
  <si>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</si>
  <si>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</si>
  <si>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</si>
  <si>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</si>
  <si>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</si>
  <si>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</si>
  <si>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</si>
  <si>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</si>
  <si>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</si>
  <si>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</si>
  <si>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</si>
  <si>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</si>
  <si>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</si>
  <si>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</si>
  <si>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</si>
  <si>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</si>
  <si>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</si>
  <si>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</si>
  <si>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</si>
  <si>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</si>
  <si>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</si>
  <si>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</si>
  <si>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</si>
  <si>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</si>
  <si>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</si>
  <si>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</si>
  <si>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</si>
  <si>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</si>
  <si>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</si>
  <si>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</si>
  <si>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</si>
  <si>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</si>
  <si>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</si>
  <si>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</si>
  <si>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</si>
  <si>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</si>
  <si>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</si>
  <si>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</si>
  <si>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</si>
  <si>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</si>
  <si>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</si>
  <si>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</si>
  <si>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</si>
  <si>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</si>
  <si>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</si>
  <si>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</si>
  <si>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</si>
  <si>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</si>
  <si>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</si>
  <si>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</si>
  <si>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</si>
  <si>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</si>
  <si>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</si>
  <si>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</si>
  <si>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</si>
  <si>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</si>
  <si>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</si>
  <si>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</si>
  <si>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</si>
  <si>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</si>
  <si>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</si>
  <si>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</si>
  <si>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</si>
  <si>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</si>
  <si>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</si>
  <si>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</si>
  <si>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</si>
  <si>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</si>
  <si>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</si>
  <si>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</si>
  <si>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</si>
  <si>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</si>
  <si>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</si>
  <si>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</si>
  <si>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</si>
  <si>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</si>
  <si>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</si>
  <si>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</si>
  <si>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</si>
  <si>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</si>
  <si>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</si>
  <si>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</si>
  <si>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</si>
  <si>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</si>
  <si>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</si>
  <si>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</si>
  <si>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</si>
  <si>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</si>
  <si>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</si>
  <si>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</si>
  <si>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</si>
  <si>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</si>
  <si>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</si>
  <si>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</si>
  <si>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</si>
  <si>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</si>
  <si>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</si>
  <si>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</si>
  <si>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</si>
  <si>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</si>
  <si>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</si>
  <si>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</si>
  <si>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</si>
  <si>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</si>
  <si>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</si>
  <si>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</si>
  <si>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</si>
  <si>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</si>
  <si>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</si>
  <si>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</si>
  <si>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</si>
  <si>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</si>
  <si>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</si>
  <si>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</si>
  <si>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</si>
  <si>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</si>
  <si>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</si>
  <si>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</si>
  <si>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</si>
  <si>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</si>
  <si>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</si>
  <si>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</si>
  <si>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</si>
  <si>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</si>
  <si>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</si>
  <si>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</si>
  <si>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</si>
  <si>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</si>
  <si>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</si>
  <si>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</si>
  <si>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</si>
  <si>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</si>
  <si>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</si>
  <si>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</si>
  <si>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</si>
  <si>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</si>
  <si>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</si>
  <si>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</si>
  <si>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</si>
  <si>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</si>
  <si>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</si>
  <si>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</si>
  <si>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</si>
  <si>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</si>
  <si>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</si>
  <si>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</si>
  <si>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</si>
  <si>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</si>
  <si>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</si>
  <si>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</si>
  <si>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</si>
  <si>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</si>
  <si>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</si>
  <si>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</si>
  <si>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</si>
  <si>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</si>
  <si>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</si>
  <si>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</si>
  <si>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</si>
  <si>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</si>
  <si>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</si>
  <si>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</si>
  <si>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</si>
  <si>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</si>
  <si>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</si>
  <si>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</si>
  <si>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</si>
  <si>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</si>
  <si>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</si>
  <si>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</si>
  <si>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</si>
  <si>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</si>
  <si>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</si>
  <si>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</si>
  <si>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</si>
  <si>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</si>
  <si>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</si>
  <si>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</si>
  <si>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</si>
  <si>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</si>
  <si>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</si>
  <si>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</si>
  <si>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</si>
  <si>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</si>
  <si>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</si>
  <si>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</si>
  <si>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</si>
  <si>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</si>
  <si>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</si>
  <si>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</si>
  <si>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</si>
  <si>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</si>
  <si>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</si>
  <si>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</si>
  <si>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</si>
  <si>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</si>
  <si>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</si>
  <si>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</si>
  <si>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</si>
  <si>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</si>
  <si>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</si>
  <si>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</si>
  <si>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</si>
  <si>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</si>
  <si>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</si>
  <si>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</si>
  <si>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</si>
  <si>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</si>
  <si>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</si>
  <si>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</si>
  <si>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</si>
  <si>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</si>
  <si>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</si>
  <si>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</si>
  <si>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</si>
  <si>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</si>
  <si>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</si>
  <si>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</si>
  <si>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</si>
  <si>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</si>
  <si>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</si>
  <si>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</si>
  <si>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</si>
  <si>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</si>
  <si>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</si>
  <si>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</si>
  <si>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</si>
  <si>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</si>
  <si>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</si>
  <si>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</si>
  <si>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</si>
  <si>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</si>
  <si>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</si>
  <si>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</si>
  <si>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</si>
  <si>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</si>
  <si>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</si>
  <si>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</si>
  <si>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</si>
  <si>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</si>
  <si>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</si>
  <si>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</si>
  <si>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</si>
  <si>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</si>
  <si>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</si>
  <si>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</si>
  <si>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</si>
  <si>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</si>
  <si>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</si>
  <si>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</si>
  <si>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</si>
  <si>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</si>
  <si>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</si>
  <si>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</si>
  <si>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</si>
  <si>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</si>
  <si>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</si>
  <si>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</si>
  <si>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</si>
  <si>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</si>
  <si>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</si>
  <si>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</si>
  <si>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</si>
  <si>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</si>
  <si>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</si>
  <si>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</si>
  <si>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</si>
  <si>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</si>
  <si>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</si>
  <si>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</si>
  <si>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</si>
  <si>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</si>
  <si>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</si>
  <si>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</si>
  <si>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</si>
  <si>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</si>
  <si>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</si>
  <si>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</si>
  <si>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</si>
  <si>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</si>
  <si>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</si>
  <si>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</si>
  <si>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</si>
  <si>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</si>
  <si>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</si>
  <si>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</si>
  <si>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</si>
  <si>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</si>
  <si>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</si>
  <si>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</si>
  <si>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</si>
  <si>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</si>
  <si>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</si>
  <si>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</si>
  <si>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</si>
  <si>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</si>
  <si>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</si>
  <si>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</si>
  <si>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</si>
  <si>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</si>
  <si>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</si>
  <si>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</si>
  <si>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</si>
  <si>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</si>
  <si>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</si>
  <si>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</si>
  <si>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</si>
  <si>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</si>
  <si>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</si>
  <si>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</si>
  <si>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</si>
  <si>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</si>
  <si>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</si>
  <si>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</si>
  <si>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</si>
  <si>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</si>
  <si>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</si>
  <si>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</si>
  <si>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</si>
  <si>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</si>
  <si>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</si>
  <si>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</si>
  <si>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</si>
  <si>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</si>
  <si>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</si>
  <si>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</si>
  <si>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</si>
  <si>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</si>
  <si>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</si>
  <si>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</si>
  <si>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</si>
  <si>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</si>
  <si>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</si>
  <si>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</si>
  <si>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</si>
  <si>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</si>
  <si>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</si>
  <si>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</si>
  <si>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</si>
  <si>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</si>
  <si>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</si>
  <si>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</si>
  <si>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</si>
  <si>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</si>
  <si>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</si>
  <si>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</si>
  <si>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</si>
  <si>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</si>
  <si>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</si>
  <si>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</si>
  <si>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</si>
  <si>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</si>
  <si>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</si>
  <si>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</si>
  <si>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</si>
  <si>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</si>
  <si>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</si>
  <si>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</si>
  <si>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</si>
  <si>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</si>
  <si>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</si>
  <si>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</si>
  <si>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</si>
  <si>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</si>
  <si>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</si>
  <si>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</si>
  <si>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</si>
  <si>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</si>
  <si>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</si>
  <si>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</si>
  <si>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</si>
  <si>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</si>
  <si>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</si>
  <si>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</si>
  <si>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</si>
  <si>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</si>
  <si>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</si>
  <si>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</si>
  <si>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</si>
  <si>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</si>
  <si>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</si>
  <si>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</si>
  <si>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</si>
  <si>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</si>
  <si>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</si>
  <si>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</si>
  <si>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</si>
  <si>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</si>
  <si>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</si>
  <si>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</si>
  <si>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</si>
  <si>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</si>
  <si>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</si>
  <si>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</si>
  <si>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</si>
  <si>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</si>
  <si>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</si>
  <si>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</si>
  <si>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</si>
  <si>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</si>
  <si>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</si>
  <si>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</si>
  <si>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</si>
  <si>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</si>
  <si>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</si>
  <si>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</si>
  <si>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</si>
  <si>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</si>
  <si>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</si>
  <si>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</si>
  <si>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</si>
  <si>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</si>
  <si>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</si>
  <si>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</si>
  <si>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</si>
  <si>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</si>
  <si>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</si>
  <si>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</si>
  <si>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</si>
  <si>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</si>
  <si>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</si>
  <si>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</si>
  <si>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</si>
  <si>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</si>
  <si>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</si>
  <si>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</si>
  <si>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</si>
  <si>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</si>
  <si>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</si>
  <si>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</si>
  <si>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</si>
  <si>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</si>
  <si>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</si>
  <si>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</si>
  <si>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</si>
  <si>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</si>
  <si>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</si>
  <si>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</si>
  <si>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</si>
  <si>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</si>
  <si>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</si>
  <si>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</si>
  <si>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</si>
  <si>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</si>
  <si>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</si>
  <si>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</si>
  <si>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</si>
  <si>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</si>
  <si>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</si>
  <si>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</si>
  <si>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</si>
  <si>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</si>
  <si>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</si>
  <si>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</si>
  <si>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</si>
  <si>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</si>
  <si>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</si>
  <si>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</si>
  <si>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</si>
  <si>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</si>
  <si>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</si>
  <si>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</si>
  <si>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</si>
  <si>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</si>
  <si>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</si>
  <si>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</si>
  <si>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</si>
  <si>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</si>
  <si>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</si>
  <si>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</si>
  <si>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</si>
  <si>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</si>
  <si>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</si>
  <si>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</si>
  <si>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</si>
  <si>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</si>
  <si>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</si>
  <si>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</si>
  <si>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</si>
  <si>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</si>
  <si>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</si>
  <si>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</si>
  <si>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</si>
  <si>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</si>
  <si>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</si>
  <si>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</si>
  <si>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</si>
  <si>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</si>
  <si>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</si>
  <si>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</si>
  <si>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</si>
  <si>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</si>
  <si>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</si>
  <si>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</si>
  <si>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</si>
  <si>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</si>
  <si>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</si>
  <si>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</si>
  <si>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</si>
  <si>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</si>
  <si>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</si>
  <si>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</si>
  <si>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</si>
  <si>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</si>
  <si>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</si>
  <si>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</si>
  <si>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</si>
  <si>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</si>
  <si>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</si>
  <si>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</si>
  <si>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</si>
  <si>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</si>
  <si>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</si>
  <si>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</si>
  <si>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</si>
  <si>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</si>
  <si>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</si>
  <si>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</si>
  <si>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</si>
  <si>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</si>
  <si>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</si>
  <si>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</si>
  <si>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</si>
  <si>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</si>
  <si>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</si>
  <si>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</si>
  <si>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</si>
  <si>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</si>
  <si>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</si>
  <si>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</si>
  <si>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</si>
  <si>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</si>
  <si>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</si>
  <si>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</si>
  <si>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</si>
  <si>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</si>
  <si>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</si>
  <si>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</si>
  <si>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</si>
  <si>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</si>
  <si>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</si>
  <si>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</si>
  <si>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</si>
  <si>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</si>
  <si>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</si>
  <si>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</si>
  <si>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</si>
  <si>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</si>
  <si>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</si>
  <si>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</si>
  <si>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</si>
  <si>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</si>
  <si>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</si>
  <si>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</si>
  <si>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</si>
  <si>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</si>
  <si>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</si>
  <si>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</si>
  <si>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</si>
  <si>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</si>
  <si>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</si>
  <si>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</si>
  <si>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</si>
  <si>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</si>
  <si>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</si>
  <si>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</si>
  <si>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</si>
  <si>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</si>
  <si>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</si>
  <si>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</si>
  <si>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</si>
  <si>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</si>
  <si>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SISTEMA PARA EL DESARROLLO INTEGRAL DE LA FAMILIA DEL MUNICIPIO DE SAN FELIPE, GTO.</t>
  </si>
  <si>
    <t>CORRESPONDIENTE DEL 1 DE ENERO AL 31 DE DICIEMBRE DEL 2020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</si>
  <si>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</si>
  <si>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</si>
  <si>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</si>
  <si>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</si>
  <si>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</si>
  <si>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 xml:space="preserve">“Bajo protesta de decir verdad declaramos que los Estados Financieros y sus notas, son razonablemente correctos y son </t>
  </si>
  <si>
    <t>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</si>
</sst>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70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4" fontId="3" fillId="0" borderId="0" xfId="3" applyNumberFormat="1" applyFont="1" applyAlignment="1" applyProtection="1">
      <alignment vertical="top"/>
      <protection locked="0"/>
    </xf>
    <xf numFmtId="0" fontId="3" fillId="0" borderId="0" xfId="3" applyFont="1" applyFill="1" applyBorder="1" applyAlignment="1" applyProtection="1">
      <alignment vertical="top" wrapText="1"/>
      <protection locked="0"/>
    </xf>
    <xf numFmtId="4" fontId="3" fillId="0" borderId="0" xfId="3" applyNumberFormat="1" applyFont="1" applyFill="1" applyBorder="1" applyAlignment="1" applyProtection="1">
      <alignment vertical="top"/>
      <protection locked="0"/>
    </xf>
    <xf numFmtId="0" fontId="3" fillId="0" borderId="0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left" vertical="center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0"/>
  <sheetViews>
    <sheetView zoomScaleNormal="100" zoomScaleSheetLayoutView="100" workbookViewId="0">
      <pane ySplit="4" topLeftCell="A5" activePane="bottomLeft" state="frozen"/>
      <selection activeCell="A14" sqref="A14:B14"/>
      <selection pane="bottomLeft" sqref="A1:E48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39" t="s">
        <v>626</v>
      </c>
      <c r="B1" s="139"/>
      <c r="C1" s="19"/>
      <c r="D1" s="16" t="s">
        <v>614</v>
      </c>
      <c r="E1" s="17">
        <v>2020</v>
      </c>
    </row>
    <row r="2" spans="1:5" ht="18.95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95" customHeight="1" x14ac:dyDescent="0.2">
      <c r="A3" s="141" t="s">
        <v>627</v>
      </c>
      <c r="B3" s="141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4" x14ac:dyDescent="0.2">
      <c r="A33" s="7"/>
      <c r="B33" s="9"/>
    </row>
    <row r="34" spans="1:4" x14ac:dyDescent="0.2">
      <c r="A34" s="47" t="s">
        <v>49</v>
      </c>
      <c r="B34" s="48" t="s">
        <v>44</v>
      </c>
    </row>
    <row r="35" spans="1:4" x14ac:dyDescent="0.2">
      <c r="A35" s="47" t="s">
        <v>50</v>
      </c>
      <c r="B35" s="48" t="s">
        <v>45</v>
      </c>
    </row>
    <row r="36" spans="1:4" x14ac:dyDescent="0.2">
      <c r="A36" s="7"/>
      <c r="B36" s="10"/>
    </row>
    <row r="37" spans="1:4" x14ac:dyDescent="0.2">
      <c r="A37" s="7"/>
      <c r="B37" s="8" t="s">
        <v>47</v>
      </c>
    </row>
    <row r="38" spans="1:4" x14ac:dyDescent="0.2">
      <c r="A38" s="7" t="s">
        <v>48</v>
      </c>
      <c r="B38" s="48" t="s">
        <v>32</v>
      </c>
    </row>
    <row r="39" spans="1:4" x14ac:dyDescent="0.2">
      <c r="A39" s="7"/>
      <c r="B39" s="48" t="s">
        <v>33</v>
      </c>
    </row>
    <row r="40" spans="1:4" ht="12" thickBot="1" x14ac:dyDescent="0.25">
      <c r="A40" s="11"/>
      <c r="B40" s="12"/>
    </row>
    <row r="41" spans="1:4" ht="11.25" customHeight="1" x14ac:dyDescent="0.2">
      <c r="A41" s="103"/>
      <c r="B41" s="168"/>
      <c r="C41" s="168"/>
      <c r="D41" s="168"/>
    </row>
    <row r="42" spans="1:4" x14ac:dyDescent="0.2">
      <c r="A42" s="168" t="s">
        <v>633</v>
      </c>
      <c r="B42" s="168"/>
      <c r="C42" s="168"/>
      <c r="D42" s="165"/>
    </row>
    <row r="43" spans="1:4" s="103" customFormat="1" x14ac:dyDescent="0.2">
      <c r="A43" s="168" t="s">
        <v>634</v>
      </c>
      <c r="B43" s="168"/>
      <c r="C43" s="169"/>
      <c r="D43" s="165"/>
    </row>
    <row r="44" spans="1:4" s="103" customFormat="1" x14ac:dyDescent="0.2">
      <c r="A44" s="169"/>
      <c r="B44" s="169"/>
      <c r="C44" s="169"/>
      <c r="D44" s="165"/>
    </row>
    <row r="45" spans="1:4" s="103" customFormat="1" x14ac:dyDescent="0.2">
      <c r="A45" s="169"/>
      <c r="B45" s="169"/>
      <c r="C45" s="169"/>
      <c r="D45" s="165"/>
    </row>
    <row r="46" spans="1:4" x14ac:dyDescent="0.2">
      <c r="B46" s="166" t="s">
        <v>628</v>
      </c>
      <c r="C46" s="167" t="s">
        <v>628</v>
      </c>
      <c r="D46" s="167"/>
    </row>
    <row r="47" spans="1:4" x14ac:dyDescent="0.2">
      <c r="B47" s="166" t="s">
        <v>629</v>
      </c>
      <c r="C47" s="167" t="s">
        <v>630</v>
      </c>
      <c r="D47" s="167"/>
    </row>
    <row r="48" spans="1:4" x14ac:dyDescent="0.2">
      <c r="B48" s="166" t="s">
        <v>631</v>
      </c>
      <c r="C48" s="167" t="s">
        <v>632</v>
      </c>
      <c r="D48" s="167"/>
    </row>
    <row r="50" spans="2:4" x14ac:dyDescent="0.2">
      <c r="B50" s="168"/>
      <c r="C50" s="168"/>
      <c r="D50" s="168"/>
    </row>
  </sheetData>
  <sheetProtection formatCells="0" formatColumns="0" formatRows="0" autoFilter="0" pivotTables="0"/>
  <mergeCells count="7">
    <mergeCell ref="B41:D41"/>
    <mergeCell ref="B50:D50"/>
    <mergeCell ref="A42:C42"/>
    <mergeCell ref="A43:B43"/>
    <mergeCell ref="A1:B1"/>
    <mergeCell ref="A2:B2"/>
    <mergeCell ref="A3:B3"/>
  </mergeCells>
  <dataValidations disablePrompts="1"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2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sqref="A1:C20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5" t="s">
        <v>626</v>
      </c>
      <c r="B1" s="146"/>
      <c r="C1" s="147"/>
    </row>
    <row r="2" spans="1:3" s="39" customFormat="1" ht="18" customHeight="1" x14ac:dyDescent="0.25">
      <c r="A2" s="148" t="s">
        <v>44</v>
      </c>
      <c r="B2" s="149"/>
      <c r="C2" s="150"/>
    </row>
    <row r="3" spans="1:3" s="39" customFormat="1" ht="18" customHeight="1" x14ac:dyDescent="0.25">
      <c r="A3" s="148" t="s">
        <v>627</v>
      </c>
      <c r="B3" s="149"/>
      <c r="C3" s="150"/>
    </row>
    <row r="4" spans="1:3" s="42" customFormat="1" ht="18" customHeight="1" x14ac:dyDescent="0.2">
      <c r="A4" s="151" t="s">
        <v>624</v>
      </c>
      <c r="B4" s="152"/>
      <c r="C4" s="153"/>
    </row>
    <row r="5" spans="1:3" s="40" customFormat="1" x14ac:dyDescent="0.2">
      <c r="A5" s="60" t="s">
        <v>529</v>
      </c>
      <c r="B5" s="60"/>
      <c r="C5" s="61">
        <v>16515327.789999999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16515327.789999999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sqref="A1:C39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4" t="s">
        <v>626</v>
      </c>
      <c r="B1" s="155"/>
      <c r="C1" s="156"/>
    </row>
    <row r="2" spans="1:3" s="43" customFormat="1" ht="18.95" customHeight="1" x14ac:dyDescent="0.25">
      <c r="A2" s="157" t="s">
        <v>45</v>
      </c>
      <c r="B2" s="158"/>
      <c r="C2" s="159"/>
    </row>
    <row r="3" spans="1:3" s="43" customFormat="1" ht="18.95" customHeight="1" x14ac:dyDescent="0.25">
      <c r="A3" s="157" t="s">
        <v>627</v>
      </c>
      <c r="B3" s="158"/>
      <c r="C3" s="159"/>
    </row>
    <row r="4" spans="1:3" s="44" customFormat="1" x14ac:dyDescent="0.2">
      <c r="A4" s="151" t="s">
        <v>624</v>
      </c>
      <c r="B4" s="152"/>
      <c r="C4" s="153"/>
    </row>
    <row r="5" spans="1:3" x14ac:dyDescent="0.2">
      <c r="A5" s="91" t="s">
        <v>542</v>
      </c>
      <c r="B5" s="60"/>
      <c r="C5" s="84">
        <v>16913964.059999999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767003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154192.37</v>
      </c>
    </row>
    <row r="11" spans="1:3" x14ac:dyDescent="0.2">
      <c r="A11" s="100">
        <v>2.4</v>
      </c>
      <c r="B11" s="83" t="s">
        <v>241</v>
      </c>
      <c r="C11" s="93">
        <v>39998</v>
      </c>
    </row>
    <row r="12" spans="1:3" x14ac:dyDescent="0.2">
      <c r="A12" s="100">
        <v>2.5</v>
      </c>
      <c r="B12" s="83" t="s">
        <v>242</v>
      </c>
      <c r="C12" s="93">
        <v>218898.63</v>
      </c>
    </row>
    <row r="13" spans="1:3" x14ac:dyDescent="0.2">
      <c r="A13" s="100">
        <v>2.6</v>
      </c>
      <c r="B13" s="83" t="s">
        <v>243</v>
      </c>
      <c r="C13" s="93">
        <v>339530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14384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423511.48</v>
      </c>
    </row>
    <row r="31" spans="1:3" x14ac:dyDescent="0.2">
      <c r="A31" s="100" t="s">
        <v>564</v>
      </c>
      <c r="B31" s="83" t="s">
        <v>442</v>
      </c>
      <c r="C31" s="93">
        <v>423511.48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16570472.539999999</v>
      </c>
    </row>
  </sheetData>
  <mergeCells count="4">
    <mergeCell ref="A1:C1"/>
    <mergeCell ref="A2:C2"/>
    <mergeCell ref="A3:C3"/>
    <mergeCell ref="A4:C4"/>
  </mergeCells>
  <pageMargins left="0.25" right="0.25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selection activeCell="F12" sqref="F12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4" t="s">
        <v>626</v>
      </c>
      <c r="B1" s="160"/>
      <c r="C1" s="160"/>
      <c r="D1" s="160"/>
      <c r="E1" s="160"/>
      <c r="F1" s="160"/>
      <c r="G1" s="29" t="s">
        <v>614</v>
      </c>
      <c r="H1" s="30">
        <v>2020</v>
      </c>
    </row>
    <row r="2" spans="1:10" ht="18.95" customHeight="1" x14ac:dyDescent="0.2">
      <c r="A2" s="144" t="s">
        <v>625</v>
      </c>
      <c r="B2" s="160"/>
      <c r="C2" s="160"/>
      <c r="D2" s="160"/>
      <c r="E2" s="160"/>
      <c r="F2" s="160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1" t="s">
        <v>627</v>
      </c>
      <c r="B3" s="162"/>
      <c r="C3" s="162"/>
      <c r="D3" s="162"/>
      <c r="E3" s="162"/>
      <c r="F3" s="162"/>
      <c r="G3" s="16" t="s">
        <v>620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topLeftCell="A49" zoomScale="106" zoomScaleNormal="106" workbookViewId="0">
      <selection activeCell="B122" sqref="B122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2" t="s">
        <v>626</v>
      </c>
      <c r="B1" s="143"/>
      <c r="C1" s="143"/>
      <c r="D1" s="143"/>
      <c r="E1" s="143"/>
      <c r="F1" s="143"/>
      <c r="G1" s="16" t="s">
        <v>614</v>
      </c>
      <c r="H1" s="27">
        <v>2020</v>
      </c>
    </row>
    <row r="2" spans="1:8" s="18" customFormat="1" ht="18.95" customHeight="1" x14ac:dyDescent="0.25">
      <c r="A2" s="142" t="s">
        <v>618</v>
      </c>
      <c r="B2" s="143"/>
      <c r="C2" s="143"/>
      <c r="D2" s="143"/>
      <c r="E2" s="143"/>
      <c r="F2" s="143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2" t="s">
        <v>627</v>
      </c>
      <c r="B3" s="143"/>
      <c r="C3" s="143"/>
      <c r="D3" s="143"/>
      <c r="E3" s="143"/>
      <c r="F3" s="143"/>
      <c r="G3" s="16" t="s">
        <v>620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2019</v>
      </c>
      <c r="E14" s="23">
        <v>2018</v>
      </c>
      <c r="F14" s="23">
        <v>2017</v>
      </c>
      <c r="G14" s="23">
        <v>2016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4681.43</v>
      </c>
      <c r="D15" s="26">
        <v>4834.43</v>
      </c>
      <c r="E15" s="26">
        <v>4801.8599999999997</v>
      </c>
      <c r="F15" s="26">
        <v>4817.72</v>
      </c>
      <c r="G15" s="26">
        <v>4863.6000000000004</v>
      </c>
    </row>
    <row r="16" spans="1:8" x14ac:dyDescent="0.2">
      <c r="A16" s="24">
        <v>1124</v>
      </c>
      <c r="B16" s="22" t="s">
        <v>203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4430.7299999999996</v>
      </c>
      <c r="D20" s="26">
        <v>4430.7299999999996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1017820.62</v>
      </c>
      <c r="D23" s="26">
        <v>1017820.62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632787.19999999995</v>
      </c>
    </row>
    <row r="42" spans="1:8" x14ac:dyDescent="0.2">
      <c r="A42" s="24">
        <v>1151</v>
      </c>
      <c r="B42" s="22" t="s">
        <v>226</v>
      </c>
      <c r="C42" s="26">
        <v>632787.19999999995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6741995.5300000003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6741995.5300000003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0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0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2734129.0999999996</v>
      </c>
      <c r="D62" s="26">
        <f t="shared" ref="D62:E62" si="0">SUM(D63:D70)</f>
        <v>413224.1</v>
      </c>
      <c r="E62" s="26">
        <f t="shared" si="0"/>
        <v>-1524910.4</v>
      </c>
    </row>
    <row r="63" spans="1:9" x14ac:dyDescent="0.2">
      <c r="A63" s="24">
        <v>1241</v>
      </c>
      <c r="B63" s="22" t="s">
        <v>240</v>
      </c>
      <c r="C63" s="26">
        <v>873120.5</v>
      </c>
      <c r="D63" s="26">
        <v>97417.03</v>
      </c>
      <c r="E63" s="26">
        <v>-467680.81</v>
      </c>
    </row>
    <row r="64" spans="1:9" x14ac:dyDescent="0.2">
      <c r="A64" s="24">
        <v>1242</v>
      </c>
      <c r="B64" s="22" t="s">
        <v>241</v>
      </c>
      <c r="C64" s="26">
        <v>87216</v>
      </c>
      <c r="D64" s="26">
        <v>12468.12</v>
      </c>
      <c r="E64" s="26">
        <v>-25390.54</v>
      </c>
    </row>
    <row r="65" spans="1:9" x14ac:dyDescent="0.2">
      <c r="A65" s="24">
        <v>1243</v>
      </c>
      <c r="B65" s="22" t="s">
        <v>242</v>
      </c>
      <c r="C65" s="26">
        <v>277888.63</v>
      </c>
      <c r="D65" s="26">
        <v>14522.56</v>
      </c>
      <c r="E65" s="26">
        <v>-14522.56</v>
      </c>
    </row>
    <row r="66" spans="1:9" x14ac:dyDescent="0.2">
      <c r="A66" s="24">
        <v>1244</v>
      </c>
      <c r="B66" s="22" t="s">
        <v>243</v>
      </c>
      <c r="C66" s="26">
        <v>1465919.97</v>
      </c>
      <c r="D66" s="26">
        <v>287256.39</v>
      </c>
      <c r="E66" s="26">
        <v>-1014716.49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29984</v>
      </c>
      <c r="D68" s="26">
        <v>1560</v>
      </c>
      <c r="E68" s="26">
        <v>-2600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85260</v>
      </c>
      <c r="D74" s="26">
        <f>SUM(D75:D79)</f>
        <v>10287.379999999999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77720</v>
      </c>
      <c r="D75" s="26">
        <v>9533.3799999999992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7540</v>
      </c>
      <c r="D78" s="26">
        <v>754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1876246.03</v>
      </c>
      <c r="D110" s="26">
        <f>SUM(D111:D119)</f>
        <v>1876246.03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315350.14</v>
      </c>
      <c r="D111" s="26">
        <f>C111</f>
        <v>315350.14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1295076.42</v>
      </c>
      <c r="D112" s="26">
        <f t="shared" ref="D112:D119" si="1">C112</f>
        <v>1295076.42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0</v>
      </c>
      <c r="D113" s="26">
        <f t="shared" si="1"/>
        <v>0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30</v>
      </c>
      <c r="D115" s="26">
        <f t="shared" si="1"/>
        <v>30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100000</v>
      </c>
      <c r="D116" s="26">
        <f t="shared" si="1"/>
        <v>100000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244470.74</v>
      </c>
      <c r="D117" s="26">
        <f t="shared" si="1"/>
        <v>244470.74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-78681.27</v>
      </c>
      <c r="D119" s="26">
        <f t="shared" si="1"/>
        <v>-78681.27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3.937007874015748E-2" right="3.937007874015748E-2" top="0.15748031496062992" bottom="0.15748031496062992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topLeftCell="A187" zoomScaleNormal="100" workbookViewId="0">
      <selection activeCell="B21" sqref="B2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0" t="s">
        <v>626</v>
      </c>
      <c r="B1" s="140"/>
      <c r="C1" s="140"/>
      <c r="D1" s="16" t="s">
        <v>614</v>
      </c>
      <c r="E1" s="27">
        <v>2020</v>
      </c>
    </row>
    <row r="2" spans="1:5" s="18" customFormat="1" ht="18.95" customHeight="1" x14ac:dyDescent="0.25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0" t="s">
        <v>627</v>
      </c>
      <c r="B3" s="140"/>
      <c r="C3" s="140"/>
      <c r="D3" s="16" t="s">
        <v>620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221365.33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0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0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221365.33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221365.33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16293788.34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1753775.62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1753775.62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14540012.720000001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14540012.720000001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174.12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174.12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174.12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12768355.600000003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12163735.160000002</v>
      </c>
      <c r="D100" s="59">
        <f>C100/$C$99</f>
        <v>0.95264696105424873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11835732.510000002</v>
      </c>
      <c r="D101" s="59">
        <f t="shared" ref="D101:D164" si="0">C101/$C$99</f>
        <v>0.9269582458997303</v>
      </c>
      <c r="E101" s="58"/>
    </row>
    <row r="102" spans="1:5" x14ac:dyDescent="0.2">
      <c r="A102" s="56">
        <v>5111</v>
      </c>
      <c r="B102" s="53" t="s">
        <v>364</v>
      </c>
      <c r="C102" s="57">
        <v>7250874.9299999997</v>
      </c>
      <c r="D102" s="59">
        <f t="shared" si="0"/>
        <v>0.56787852384061088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1150139.55</v>
      </c>
      <c r="D104" s="59">
        <f t="shared" si="0"/>
        <v>9.0077343240659719E-2</v>
      </c>
      <c r="E104" s="58"/>
    </row>
    <row r="105" spans="1:5" x14ac:dyDescent="0.2">
      <c r="A105" s="56">
        <v>5114</v>
      </c>
      <c r="B105" s="53" t="s">
        <v>367</v>
      </c>
      <c r="C105" s="57">
        <v>1944382.32</v>
      </c>
      <c r="D105" s="59">
        <f t="shared" si="0"/>
        <v>0.15228134153782494</v>
      </c>
      <c r="E105" s="58"/>
    </row>
    <row r="106" spans="1:5" x14ac:dyDescent="0.2">
      <c r="A106" s="56">
        <v>5115</v>
      </c>
      <c r="B106" s="53" t="s">
        <v>368</v>
      </c>
      <c r="C106" s="57">
        <v>1490335.71</v>
      </c>
      <c r="D106" s="59">
        <f t="shared" si="0"/>
        <v>0.1167210372806346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328002.64999999997</v>
      </c>
      <c r="D108" s="59">
        <f t="shared" si="0"/>
        <v>2.5688715154518399E-2</v>
      </c>
      <c r="E108" s="58"/>
    </row>
    <row r="109" spans="1:5" x14ac:dyDescent="0.2">
      <c r="A109" s="56">
        <v>5121</v>
      </c>
      <c r="B109" s="53" t="s">
        <v>371</v>
      </c>
      <c r="C109" s="57">
        <v>197360.07</v>
      </c>
      <c r="D109" s="59">
        <f t="shared" si="0"/>
        <v>1.5456968476034607E-2</v>
      </c>
      <c r="E109" s="58"/>
    </row>
    <row r="110" spans="1:5" x14ac:dyDescent="0.2">
      <c r="A110" s="56">
        <v>5122</v>
      </c>
      <c r="B110" s="53" t="s">
        <v>372</v>
      </c>
      <c r="C110" s="57">
        <v>3152.99</v>
      </c>
      <c r="D110" s="59">
        <f t="shared" si="0"/>
        <v>2.4693782807866025E-4</v>
      </c>
      <c r="E110" s="58"/>
    </row>
    <row r="111" spans="1:5" x14ac:dyDescent="0.2">
      <c r="A111" s="56">
        <v>5123</v>
      </c>
      <c r="B111" s="53" t="s">
        <v>373</v>
      </c>
      <c r="C111" s="57">
        <v>2243.09</v>
      </c>
      <c r="D111" s="59">
        <f t="shared" si="0"/>
        <v>1.7567571504665798E-4</v>
      </c>
      <c r="E111" s="58"/>
    </row>
    <row r="112" spans="1:5" x14ac:dyDescent="0.2">
      <c r="A112" s="56">
        <v>5124</v>
      </c>
      <c r="B112" s="53" t="s">
        <v>374</v>
      </c>
      <c r="C112" s="57">
        <v>67904.070000000007</v>
      </c>
      <c r="D112" s="59">
        <f t="shared" si="0"/>
        <v>5.3181531065754455E-3</v>
      </c>
      <c r="E112" s="58"/>
    </row>
    <row r="113" spans="1:5" x14ac:dyDescent="0.2">
      <c r="A113" s="56">
        <v>5125</v>
      </c>
      <c r="B113" s="53" t="s">
        <v>375</v>
      </c>
      <c r="C113" s="57">
        <v>57342.43</v>
      </c>
      <c r="D113" s="59">
        <f t="shared" si="0"/>
        <v>4.4909800287830318E-3</v>
      </c>
      <c r="E113" s="58"/>
    </row>
    <row r="114" spans="1:5" x14ac:dyDescent="0.2">
      <c r="A114" s="56">
        <v>5126</v>
      </c>
      <c r="B114" s="53" t="s">
        <v>376</v>
      </c>
      <c r="C114" s="57">
        <v>0</v>
      </c>
      <c r="D114" s="59">
        <f t="shared" si="0"/>
        <v>0</v>
      </c>
      <c r="E114" s="58"/>
    </row>
    <row r="115" spans="1:5" x14ac:dyDescent="0.2">
      <c r="A115" s="56">
        <v>5127</v>
      </c>
      <c r="B115" s="53" t="s">
        <v>377</v>
      </c>
      <c r="C115" s="57">
        <v>0</v>
      </c>
      <c r="D115" s="59">
        <f t="shared" si="0"/>
        <v>0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0</v>
      </c>
      <c r="D117" s="59">
        <f t="shared" si="0"/>
        <v>0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0</v>
      </c>
      <c r="D118" s="59">
        <f t="shared" si="0"/>
        <v>0</v>
      </c>
      <c r="E118" s="58"/>
    </row>
    <row r="119" spans="1:5" x14ac:dyDescent="0.2">
      <c r="A119" s="56">
        <v>5131</v>
      </c>
      <c r="B119" s="53" t="s">
        <v>381</v>
      </c>
      <c r="C119" s="57">
        <v>0</v>
      </c>
      <c r="D119" s="59">
        <f t="shared" si="0"/>
        <v>0</v>
      </c>
      <c r="E119" s="58"/>
    </row>
    <row r="120" spans="1:5" x14ac:dyDescent="0.2">
      <c r="A120" s="56">
        <v>5132</v>
      </c>
      <c r="B120" s="53" t="s">
        <v>382</v>
      </c>
      <c r="C120" s="57">
        <v>0</v>
      </c>
      <c r="D120" s="59">
        <f t="shared" si="0"/>
        <v>0</v>
      </c>
      <c r="E120" s="58"/>
    </row>
    <row r="121" spans="1:5" x14ac:dyDescent="0.2">
      <c r="A121" s="56">
        <v>5133</v>
      </c>
      <c r="B121" s="53" t="s">
        <v>383</v>
      </c>
      <c r="C121" s="57">
        <v>0</v>
      </c>
      <c r="D121" s="59">
        <f t="shared" si="0"/>
        <v>0</v>
      </c>
      <c r="E121" s="58"/>
    </row>
    <row r="122" spans="1:5" x14ac:dyDescent="0.2">
      <c r="A122" s="56">
        <v>5134</v>
      </c>
      <c r="B122" s="53" t="s">
        <v>384</v>
      </c>
      <c r="C122" s="57">
        <v>0</v>
      </c>
      <c r="D122" s="59">
        <f t="shared" si="0"/>
        <v>0</v>
      </c>
      <c r="E122" s="58"/>
    </row>
    <row r="123" spans="1:5" x14ac:dyDescent="0.2">
      <c r="A123" s="56">
        <v>5135</v>
      </c>
      <c r="B123" s="53" t="s">
        <v>385</v>
      </c>
      <c r="C123" s="57">
        <v>0</v>
      </c>
      <c r="D123" s="59">
        <f t="shared" si="0"/>
        <v>0</v>
      </c>
      <c r="E123" s="58"/>
    </row>
    <row r="124" spans="1:5" x14ac:dyDescent="0.2">
      <c r="A124" s="56">
        <v>5136</v>
      </c>
      <c r="B124" s="53" t="s">
        <v>386</v>
      </c>
      <c r="C124" s="57">
        <v>0</v>
      </c>
      <c r="D124" s="59">
        <f t="shared" si="0"/>
        <v>0</v>
      </c>
      <c r="E124" s="58"/>
    </row>
    <row r="125" spans="1:5" x14ac:dyDescent="0.2">
      <c r="A125" s="56">
        <v>5137</v>
      </c>
      <c r="B125" s="53" t="s">
        <v>387</v>
      </c>
      <c r="C125" s="57">
        <v>0</v>
      </c>
      <c r="D125" s="59">
        <f t="shared" si="0"/>
        <v>0</v>
      </c>
      <c r="E125" s="58"/>
    </row>
    <row r="126" spans="1:5" x14ac:dyDescent="0.2">
      <c r="A126" s="56">
        <v>5138</v>
      </c>
      <c r="B126" s="53" t="s">
        <v>388</v>
      </c>
      <c r="C126" s="57">
        <v>0</v>
      </c>
      <c r="D126" s="59">
        <f t="shared" si="0"/>
        <v>0</v>
      </c>
      <c r="E126" s="58"/>
    </row>
    <row r="127" spans="1:5" x14ac:dyDescent="0.2">
      <c r="A127" s="56">
        <v>5139</v>
      </c>
      <c r="B127" s="53" t="s">
        <v>389</v>
      </c>
      <c r="C127" s="57">
        <v>0</v>
      </c>
      <c r="D127" s="59">
        <f t="shared" si="0"/>
        <v>0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0</v>
      </c>
      <c r="D128" s="59">
        <f t="shared" si="0"/>
        <v>0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0</v>
      </c>
      <c r="D138" s="59">
        <f t="shared" si="0"/>
        <v>0</v>
      </c>
      <c r="E138" s="58"/>
    </row>
    <row r="139" spans="1:5" x14ac:dyDescent="0.2">
      <c r="A139" s="56">
        <v>5241</v>
      </c>
      <c r="B139" s="53" t="s">
        <v>399</v>
      </c>
      <c r="C139" s="57">
        <v>0</v>
      </c>
      <c r="D139" s="59">
        <f t="shared" si="0"/>
        <v>0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181108.96</v>
      </c>
      <c r="D161" s="59">
        <f t="shared" si="0"/>
        <v>1.4184203954971299E-2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181108.96</v>
      </c>
      <c r="D168" s="59">
        <f t="shared" si="1"/>
        <v>1.4184203954971299E-2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181108.96</v>
      </c>
      <c r="D170" s="59">
        <f t="shared" si="1"/>
        <v>1.4184203954971299E-2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423511.48</v>
      </c>
      <c r="D186" s="59">
        <f t="shared" si="1"/>
        <v>3.3168834990779855E-2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423511.48</v>
      </c>
      <c r="D187" s="59">
        <f t="shared" si="1"/>
        <v>3.3168834990779855E-2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413224.1</v>
      </c>
      <c r="D192" s="59">
        <f t="shared" si="1"/>
        <v>3.2363141577917823E-2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10287.379999999999</v>
      </c>
      <c r="D194" s="59">
        <f t="shared" si="1"/>
        <v>8.0569341286202876E-4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5" right="0.25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Normal="100" workbookViewId="0">
      <selection sqref="A1:E27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4" t="s">
        <v>626</v>
      </c>
      <c r="B1" s="144"/>
      <c r="C1" s="144"/>
      <c r="D1" s="29" t="s">
        <v>614</v>
      </c>
      <c r="E1" s="30">
        <v>2020</v>
      </c>
    </row>
    <row r="2" spans="1:5" ht="18.95" customHeight="1" x14ac:dyDescent="0.2">
      <c r="A2" s="144" t="s">
        <v>622</v>
      </c>
      <c r="B2" s="144"/>
      <c r="C2" s="144"/>
      <c r="D2" s="16" t="s">
        <v>619</v>
      </c>
      <c r="E2" s="30" t="str">
        <f>ESF!H2</f>
        <v>TRIMESTRAL</v>
      </c>
    </row>
    <row r="3" spans="1:5" ht="18.95" customHeight="1" x14ac:dyDescent="0.2">
      <c r="A3" s="144" t="s">
        <v>627</v>
      </c>
      <c r="B3" s="144"/>
      <c r="C3" s="144"/>
      <c r="D3" s="16" t="s">
        <v>620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2366203.4700000002</v>
      </c>
    </row>
    <row r="9" spans="1:5" x14ac:dyDescent="0.2">
      <c r="A9" s="35">
        <v>3120</v>
      </c>
      <c r="B9" s="31" t="s">
        <v>470</v>
      </c>
      <c r="C9" s="36">
        <v>0.01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-55144.75</v>
      </c>
    </row>
    <row r="15" spans="1:5" x14ac:dyDescent="0.2">
      <c r="A15" s="35">
        <v>3220</v>
      </c>
      <c r="B15" s="31" t="s">
        <v>474</v>
      </c>
      <c r="C15" s="36">
        <v>6819308.3700000001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5" right="0.25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37" zoomScaleNormal="100" workbookViewId="0">
      <selection sqref="A1:E80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4" t="s">
        <v>626</v>
      </c>
      <c r="B1" s="144"/>
      <c r="C1" s="144"/>
      <c r="D1" s="29" t="s">
        <v>614</v>
      </c>
      <c r="E1" s="30">
        <v>2020</v>
      </c>
    </row>
    <row r="2" spans="1:5" s="37" customFormat="1" ht="18.95" customHeight="1" x14ac:dyDescent="0.25">
      <c r="A2" s="144" t="s">
        <v>623</v>
      </c>
      <c r="B2" s="144"/>
      <c r="C2" s="144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44" t="s">
        <v>627</v>
      </c>
      <c r="B3" s="144"/>
      <c r="C3" s="144"/>
      <c r="D3" s="16" t="s">
        <v>620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1361105.24</v>
      </c>
      <c r="D10" s="36">
        <v>1847899.53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1361105.24</v>
      </c>
      <c r="D15" s="36">
        <f>SUM(D8:D14)</f>
        <v>1847899.53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6741995.5300000003</v>
      </c>
    </row>
    <row r="21" spans="1:5" x14ac:dyDescent="0.2">
      <c r="A21" s="35">
        <v>1231</v>
      </c>
      <c r="B21" s="31" t="s">
        <v>232</v>
      </c>
      <c r="C21" s="36">
        <v>6741995.5300000003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0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0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2734129.0999999996</v>
      </c>
    </row>
    <row r="29" spans="1:5" x14ac:dyDescent="0.2">
      <c r="A29" s="35">
        <v>1241</v>
      </c>
      <c r="B29" s="31" t="s">
        <v>240</v>
      </c>
      <c r="C29" s="36">
        <v>873120.5</v>
      </c>
    </row>
    <row r="30" spans="1:5" x14ac:dyDescent="0.2">
      <c r="A30" s="35">
        <v>1242</v>
      </c>
      <c r="B30" s="31" t="s">
        <v>241</v>
      </c>
      <c r="C30" s="36">
        <v>87216</v>
      </c>
    </row>
    <row r="31" spans="1:5" x14ac:dyDescent="0.2">
      <c r="A31" s="35">
        <v>1243</v>
      </c>
      <c r="B31" s="31" t="s">
        <v>242</v>
      </c>
      <c r="C31" s="36">
        <v>277888.63</v>
      </c>
    </row>
    <row r="32" spans="1:5" x14ac:dyDescent="0.2">
      <c r="A32" s="35">
        <v>1244</v>
      </c>
      <c r="B32" s="31" t="s">
        <v>243</v>
      </c>
      <c r="C32" s="36">
        <v>1465919.97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29984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85260</v>
      </c>
    </row>
    <row r="38" spans="1:5" x14ac:dyDescent="0.2">
      <c r="A38" s="35">
        <v>1251</v>
      </c>
      <c r="B38" s="31" t="s">
        <v>250</v>
      </c>
      <c r="C38" s="36">
        <v>77720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7540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423511.48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423511.48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413224.1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10287.379999999999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25" right="0.25" top="0.75" bottom="0.75" header="0.3" footer="0.3"/>
  <pageSetup scale="82" orientation="portrait" r:id="rId1"/>
  <rowBreaks count="1" manualBreakCount="1">
    <brk id="43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2021-02-24T20:38:32Z</cp:lastPrinted>
  <dcterms:created xsi:type="dcterms:W3CDTF">2012-12-11T20:36:24Z</dcterms:created>
  <dcterms:modified xsi:type="dcterms:W3CDTF">2021-02-24T20:38:38Z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